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120" windowHeight="8025" tabRatio="755"/>
  </bookViews>
  <sheets>
    <sheet name="AN-PEQ-15" sheetId="43" r:id="rId1"/>
    <sheet name="NVG" sheetId="45" r:id="rId2"/>
    <sheet name="M4" sheetId="47" r:id="rId3"/>
    <sheet name="M16" sheetId="48" r:id="rId4"/>
    <sheet name="LBS" sheetId="49" r:id="rId5"/>
    <sheet name="TOOL KIT" sheetId="50" r:id="rId6"/>
  </sheets>
  <calcPr calcId="145621"/>
</workbook>
</file>

<file path=xl/calcChain.xml><?xml version="1.0" encoding="utf-8"?>
<calcChain xmlns="http://schemas.openxmlformats.org/spreadsheetml/2006/main">
  <c r="E6" i="50" l="1"/>
  <c r="E5" i="50"/>
  <c r="H7" i="50"/>
  <c r="I7" i="50" s="1"/>
  <c r="H6" i="50"/>
  <c r="I6" i="50" s="1"/>
  <c r="H5" i="50"/>
  <c r="I5" i="50" s="1"/>
  <c r="I4" i="50"/>
  <c r="H4" i="50"/>
  <c r="H3" i="50"/>
  <c r="I3" i="50" s="1"/>
  <c r="H6" i="49"/>
  <c r="I6" i="49" s="1"/>
  <c r="I5" i="49"/>
  <c r="H5" i="49"/>
  <c r="H4" i="49"/>
  <c r="I4" i="49" s="1"/>
  <c r="I3" i="49"/>
  <c r="H3" i="49"/>
  <c r="H4" i="43"/>
  <c r="I4" i="43" s="1"/>
  <c r="H5" i="43"/>
  <c r="I5" i="43" s="1"/>
  <c r="H6" i="43"/>
  <c r="I6" i="43" s="1"/>
  <c r="H7" i="43"/>
  <c r="I7" i="43" s="1"/>
  <c r="H3" i="43"/>
  <c r="I3" i="43" s="1"/>
  <c r="H16" i="48"/>
  <c r="I16" i="48" s="1"/>
  <c r="H15" i="48"/>
  <c r="I15" i="48" s="1"/>
  <c r="H14" i="48"/>
  <c r="I14" i="48" s="1"/>
  <c r="H13" i="48"/>
  <c r="I13" i="48" s="1"/>
  <c r="H12" i="48"/>
  <c r="I12" i="48" s="1"/>
  <c r="H11" i="48"/>
  <c r="I11" i="48" s="1"/>
  <c r="H10" i="48"/>
  <c r="I10" i="48" s="1"/>
  <c r="H9" i="48"/>
  <c r="I9" i="48" s="1"/>
  <c r="H8" i="48"/>
  <c r="I8" i="48" s="1"/>
  <c r="H7" i="48"/>
  <c r="I7" i="48" s="1"/>
  <c r="H6" i="48"/>
  <c r="I6" i="48" s="1"/>
  <c r="H5" i="48"/>
  <c r="I5" i="48" s="1"/>
  <c r="H4" i="48"/>
  <c r="I4" i="48" s="1"/>
  <c r="H3" i="48"/>
  <c r="I3" i="48" s="1"/>
  <c r="I4" i="45"/>
  <c r="H4" i="45"/>
  <c r="H3" i="45"/>
  <c r="I3" i="45" s="1"/>
  <c r="I8" i="50" l="1"/>
  <c r="I10" i="47"/>
  <c r="I11" i="47"/>
  <c r="I12" i="47"/>
  <c r="I13" i="47"/>
  <c r="I14" i="47"/>
  <c r="I15" i="47"/>
  <c r="I16" i="47"/>
  <c r="H10" i="47"/>
  <c r="H11" i="47"/>
  <c r="H12" i="47"/>
  <c r="H13" i="47"/>
  <c r="H14" i="47"/>
  <c r="H15" i="47"/>
  <c r="H16" i="47"/>
  <c r="I4" i="47"/>
  <c r="I5" i="47"/>
  <c r="I6" i="47"/>
  <c r="I7" i="47"/>
  <c r="I8" i="47"/>
  <c r="I9" i="47"/>
  <c r="H4" i="47"/>
  <c r="H5" i="47"/>
  <c r="H6" i="47"/>
  <c r="H7" i="47"/>
  <c r="H8" i="47"/>
  <c r="H9" i="47"/>
  <c r="H3" i="47"/>
  <c r="I3" i="47" s="1"/>
</calcChain>
</file>

<file path=xl/sharedStrings.xml><?xml version="1.0" encoding="utf-8"?>
<sst xmlns="http://schemas.openxmlformats.org/spreadsheetml/2006/main" count="193" uniqueCount="76">
  <si>
    <t>1
ITEM NO</t>
  </si>
  <si>
    <t>2
NSN</t>
  </si>
  <si>
    <t>3
ITEM
IDENTIFICATION</t>
  </si>
  <si>
    <t>4
U/M</t>
  </si>
  <si>
    <t>EA</t>
  </si>
  <si>
    <t>5
QTY</t>
  </si>
  <si>
    <t>6
O/H</t>
  </si>
  <si>
    <t>7
$U/P</t>
  </si>
  <si>
    <t>8
QTY
NEEDED</t>
  </si>
  <si>
    <t>9
$T/P</t>
  </si>
  <si>
    <t>10
REMARKS</t>
  </si>
  <si>
    <t>NOTE: The "Item Number" given in column 1 for each component shall correspond to the item number given the component in SL-3-10012A dtd OCTOBER 2011</t>
  </si>
  <si>
    <t>1005-01-589-7062</t>
  </si>
  <si>
    <t>ADAPTER,SLING RAIL:
PN 708091 CAGE 3HN73</t>
  </si>
  <si>
    <t>1005-00-193-8306</t>
  </si>
  <si>
    <t>1005-01-541-1772</t>
  </si>
  <si>
    <t>5340-00-880-7666</t>
  </si>
  <si>
    <t>8465-00-781-9564</t>
  </si>
  <si>
    <t>1005-01-361-8208</t>
  </si>
  <si>
    <t>1005-01-465-0401</t>
  </si>
  <si>
    <t>BAG, PROTECTIVE MAGAZINE:
PN 8448464 CAGE 19204</t>
  </si>
  <si>
    <t>BIPOD,RIFLE:
PN PRF13018853 CAGE 19200</t>
  </si>
  <si>
    <t>CAP, PROTECTIVE, DUST AND
MOISTURE: PN 8445067 CAGE 19204</t>
  </si>
  <si>
    <t>CASE MAINT EQUIPMENT SMALL
ARMS: PN MIL-C-43737 CAGE 81349</t>
  </si>
  <si>
    <t>FIRING ATTACHMENT, BLANK:
yellow; PN 12597837 CAGE 19204</t>
  </si>
  <si>
    <t>HANDLE,GUN CARRYING:
PN 12951011 CAGE 19200</t>
  </si>
  <si>
    <t>HD</t>
  </si>
  <si>
    <t>5
QTY
IN
UNIT</t>
  </si>
  <si>
    <t>8
QTY
DEFICIENT</t>
  </si>
  <si>
    <t>1005-01-453-4228</t>
  </si>
  <si>
    <t>1005-01-453-4223</t>
  </si>
  <si>
    <t>1005-01-453-4221</t>
  </si>
  <si>
    <t>1005-01-453-4222</t>
  </si>
  <si>
    <t>1005-01-453-5383</t>
  </si>
  <si>
    <t>1005-01-083-8113</t>
  </si>
  <si>
    <t>RAIL COVER, 2 RIB:
PN 12973138 CAGE 19200</t>
  </si>
  <si>
    <t>RAIL COVER, 4 RIB:
PN 12973137 CAGE 19200</t>
  </si>
  <si>
    <t>RAIL COVER, 5-RIB:
PN 12973136 CAGE 19200</t>
  </si>
  <si>
    <t>RAIL COVER, 6-RIB:
PN 12973135 CAGE 19200</t>
  </si>
  <si>
    <t>RAIL COVER, 9-RIB:
PN 12973134 CAGE 19200</t>
  </si>
  <si>
    <t>SLING, SMALL ARMS:
PN VCAS-125-AA-CB CAGE 3X9S8</t>
  </si>
  <si>
    <t>5340-01-509-1467</t>
  </si>
  <si>
    <t>5340-01-505-5835</t>
  </si>
  <si>
    <t>BRACKET, LEVER:
PN A3297307 CAGE 80063</t>
  </si>
  <si>
    <t>BRACKET, MOUNTING
PN A3256371 CAGE 80063</t>
  </si>
  <si>
    <t>NOTE: The "Item Number" given in column 1 for each component shall correspond to the item number given the component in SL-3-10271A dtd SEPT 2011</t>
  </si>
  <si>
    <t>NOTE: The "Item Number" given in column 1 for each component shall correspond to the item number given the component in SL-3-05538D dtd OCTOBER 2011</t>
  </si>
  <si>
    <t>MANUAL, Operator and Unit Maint:
PN ATP-TM-MFAL, CAGE 0B107</t>
  </si>
  <si>
    <t>5995-01-454-7124</t>
  </si>
  <si>
    <t>6150-01-363-2798</t>
  </si>
  <si>
    <t>6150-01-481-6925</t>
  </si>
  <si>
    <t>6150-01-561-3290</t>
  </si>
  <si>
    <t>SWITCH, Remote Cable 12": PN ITP-053
CAGE 0B107</t>
  </si>
  <si>
    <t>SWITCH, Remote Cable 20":
PN A3259273, CAGE 80063</t>
  </si>
  <si>
    <t>SWITCH, Remote Cable 25":
PN A3267746, CAGE 80063</t>
  </si>
  <si>
    <t>SWITCH, Remote Cable 31":
PN ATP-053-01, CAGE0B107</t>
  </si>
  <si>
    <t>NOTE: The "Item Number" given in column 1 for each component shall correspond to the item number given the component in SL-3-10470B dtd APRIL 2011</t>
  </si>
  <si>
    <t>3460-01-524-0484</t>
  </si>
  <si>
    <t>3460-01-497-7751</t>
  </si>
  <si>
    <t>MANDREL, 40mm M19: PN LBS-121
CAGE 0B107</t>
  </si>
  <si>
    <t>MANDREL, 40mm M203: PN LBS-131
CAGE 0B107</t>
  </si>
  <si>
    <t>MANDREL, 9mm: PN LBS-075
CAGE 0B107</t>
  </si>
  <si>
    <t>TARGET, 10M OFFSET: M203 DNS;
PN LBS-130 CAGE 0B107</t>
  </si>
  <si>
    <t>NOTE: The "Item Number" given in column 1 for each component shall correspond to the item number given the component in SL-3-10471A dtd APRIL 2011</t>
  </si>
  <si>
    <t>5140-01-586-3669</t>
  </si>
  <si>
    <t>5340-01-623-8708</t>
  </si>
  <si>
    <t>CABINET, Tool, Mobile: 42 in. h x 36 in.
w x 26 in. d; 145 lb PN GMTKTC
CAGE 55719</t>
  </si>
  <si>
    <t>BRACKET, Mounting:
PN TM-GMTK-02-00 CAGE 55719; c/o</t>
  </si>
  <si>
    <t xml:space="preserve">  1-MOUNT ASSEMBLY, Left Hand:
   PN KMC18 LH CAGE 55719</t>
  </si>
  <si>
    <t xml:space="preserve">  1-MOUNT ASSEMBLY, Right Hand:
   PN KMC18 RH CAGE 55719</t>
  </si>
  <si>
    <t>SE</t>
  </si>
  <si>
    <t>8105-01-616-2600</t>
  </si>
  <si>
    <t>BAG, Tools and Spare Parts: PN 082X792
CAGE 55719</t>
  </si>
  <si>
    <t xml:space="preserve">TOTAL </t>
  </si>
  <si>
    <t>3460-01-502-0575</t>
  </si>
  <si>
    <t>NOTE: The "Item Number" given in column 1 for each component shall correspond to the item number given the component in SL-3-10919B dtd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</si>
</sst>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1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/>
    <xf numFmtId="164" fontId="2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Normal="100" workbookViewId="0">
      <selection activeCell="G8" sqref="G8"/>
    </sheetView>
  </sheetViews>
  <sheetFormatPr defaultRowHeight="13.5" x14ac:dyDescent="0.25"/>
  <cols>
    <col min="1" max="1" width="13.5703125" style="2" customWidth="1"/>
    <col min="2" max="2" width="24.5703125" style="2" bestFit="1" customWidth="1"/>
    <col min="3" max="3" width="50.5703125" style="2" customWidth="1"/>
    <col min="4" max="4" width="6.28515625" style="6" customWidth="1"/>
    <col min="5" max="6" width="7.140625" style="2" customWidth="1"/>
    <col min="7" max="9" width="8.7109375" style="2" customWidth="1"/>
    <col min="10" max="10" width="20.85546875" style="2" customWidth="1"/>
    <col min="11" max="16384" width="9.140625" style="2"/>
  </cols>
  <sheetData>
    <row r="1" spans="1:10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 ht="86.25" customHeight="1" x14ac:dyDescent="0.3">
      <c r="A2" s="1"/>
      <c r="B2" s="4"/>
      <c r="C2" s="22" t="s">
        <v>56</v>
      </c>
      <c r="D2" s="1"/>
      <c r="E2" s="3"/>
      <c r="F2" s="3"/>
      <c r="G2" s="7"/>
      <c r="H2" s="7"/>
      <c r="I2" s="8"/>
      <c r="J2" s="1"/>
    </row>
    <row r="3" spans="1:10" ht="27" x14ac:dyDescent="0.25">
      <c r="A3" s="10">
        <v>8</v>
      </c>
      <c r="B3" s="5"/>
      <c r="C3" s="9" t="s">
        <v>47</v>
      </c>
      <c r="D3" s="10" t="s">
        <v>4</v>
      </c>
      <c r="E3" s="5">
        <v>0</v>
      </c>
      <c r="F3" s="5">
        <v>0</v>
      </c>
      <c r="G3" s="14">
        <v>0</v>
      </c>
      <c r="H3" s="5">
        <f>SUM((E3)-(F3))</f>
        <v>0</v>
      </c>
      <c r="I3" s="15">
        <f>PRODUCT(H3*G3)</f>
        <v>0</v>
      </c>
      <c r="J3" s="11"/>
    </row>
    <row r="4" spans="1:10" ht="27" x14ac:dyDescent="0.25">
      <c r="A4" s="10">
        <v>9</v>
      </c>
      <c r="B4" s="5" t="s">
        <v>48</v>
      </c>
      <c r="C4" s="9" t="s">
        <v>52</v>
      </c>
      <c r="D4" s="10" t="s">
        <v>4</v>
      </c>
      <c r="E4" s="5">
        <v>0</v>
      </c>
      <c r="F4" s="5">
        <v>0</v>
      </c>
      <c r="G4" s="14">
        <v>24.24</v>
      </c>
      <c r="H4" s="5">
        <f t="shared" ref="H4:H7" si="0">SUM((E4)-(F4))</f>
        <v>0</v>
      </c>
      <c r="I4" s="15">
        <f t="shared" ref="I4:I7" si="1">PRODUCT(H4*G4)</f>
        <v>0</v>
      </c>
      <c r="J4" s="11"/>
    </row>
    <row r="5" spans="1:10" ht="27" x14ac:dyDescent="0.25">
      <c r="A5" s="10">
        <v>10</v>
      </c>
      <c r="B5" s="5" t="s">
        <v>49</v>
      </c>
      <c r="C5" s="9" t="s">
        <v>53</v>
      </c>
      <c r="D5" s="10" t="s">
        <v>4</v>
      </c>
      <c r="E5" s="5">
        <v>0</v>
      </c>
      <c r="F5" s="5">
        <v>0</v>
      </c>
      <c r="G5" s="14">
        <v>17.010000000000002</v>
      </c>
      <c r="H5" s="5">
        <f t="shared" si="0"/>
        <v>0</v>
      </c>
      <c r="I5" s="15">
        <f t="shared" si="1"/>
        <v>0</v>
      </c>
      <c r="J5" s="11"/>
    </row>
    <row r="6" spans="1:10" ht="27" x14ac:dyDescent="0.25">
      <c r="A6" s="10">
        <v>11</v>
      </c>
      <c r="B6" s="5" t="s">
        <v>50</v>
      </c>
      <c r="C6" s="9" t="s">
        <v>54</v>
      </c>
      <c r="D6" s="10" t="s">
        <v>4</v>
      </c>
      <c r="E6" s="5">
        <v>0</v>
      </c>
      <c r="F6" s="5">
        <v>0</v>
      </c>
      <c r="G6" s="14">
        <v>18.010000000000002</v>
      </c>
      <c r="H6" s="5">
        <f t="shared" si="0"/>
        <v>0</v>
      </c>
      <c r="I6" s="15">
        <f t="shared" si="1"/>
        <v>0</v>
      </c>
      <c r="J6" s="11"/>
    </row>
    <row r="7" spans="1:10" ht="27" x14ac:dyDescent="0.25">
      <c r="A7" s="10">
        <v>12</v>
      </c>
      <c r="B7" s="5" t="s">
        <v>51</v>
      </c>
      <c r="C7" s="9" t="s">
        <v>55</v>
      </c>
      <c r="D7" s="10" t="s">
        <v>4</v>
      </c>
      <c r="E7" s="5">
        <v>0</v>
      </c>
      <c r="F7" s="5">
        <v>0</v>
      </c>
      <c r="G7" s="14">
        <v>38.83</v>
      </c>
      <c r="H7" s="5">
        <f t="shared" si="0"/>
        <v>0</v>
      </c>
      <c r="I7" s="15">
        <f t="shared" si="1"/>
        <v>0</v>
      </c>
      <c r="J7" s="11"/>
    </row>
    <row r="8" spans="1:10" customFormat="1" ht="12.75" x14ac:dyDescent="0.2"/>
    <row r="9" spans="1:10" customFormat="1" ht="12.75" x14ac:dyDescent="0.2"/>
    <row r="10" spans="1:10" customFormat="1" ht="12.75" x14ac:dyDescent="0.2"/>
    <row r="11" spans="1:10" customFormat="1" ht="12.75" x14ac:dyDescent="0.2"/>
    <row r="12" spans="1:10" customFormat="1" ht="12.75" x14ac:dyDescent="0.2"/>
    <row r="13" spans="1:10" customFormat="1" ht="12.75" x14ac:dyDescent="0.2"/>
    <row r="14" spans="1:10" customFormat="1" ht="12.75" x14ac:dyDescent="0.2"/>
    <row r="15" spans="1:10" customFormat="1" ht="12.75" x14ac:dyDescent="0.2"/>
    <row r="16" spans="1:10" customFormat="1" ht="12.75" x14ac:dyDescent="0.2"/>
    <row r="17" spans="4:4" customFormat="1" ht="12.75" x14ac:dyDescent="0.2"/>
    <row r="18" spans="4:4" customFormat="1" ht="12.75" x14ac:dyDescent="0.2"/>
    <row r="19" spans="4:4" customFormat="1" ht="12.75" x14ac:dyDescent="0.2"/>
    <row r="20" spans="4:4" customFormat="1" ht="12.75" x14ac:dyDescent="0.2"/>
    <row r="21" spans="4:4" customFormat="1" ht="12.75" x14ac:dyDescent="0.2"/>
    <row r="22" spans="4:4" customFormat="1" ht="12.75" x14ac:dyDescent="0.2"/>
    <row r="23" spans="4:4" x14ac:dyDescent="0.25">
      <c r="D23" s="2"/>
    </row>
    <row r="24" spans="4:4" x14ac:dyDescent="0.25">
      <c r="D24" s="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  <row r="32" spans="4:4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</sheetData>
  <printOptions horizontalCentered="1"/>
  <pageMargins left="0.45" right="0.45" top="0.64312499999999995" bottom="1.0762499999999999" header="0.3" footer="0.4921875"/>
  <pageSetup scale="63" orientation="portrait" r:id="rId1"/>
  <headerFooter>
    <oddHeader>&amp;CAN/PEQ-15 SL-3 EXTRACT</oddHeader>
    <oddFooter>&amp;LINITIAL:_____________
DATE:______________&amp;REnclosure (3)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workbookViewId="0">
      <selection activeCell="C37" sqref="C37"/>
    </sheetView>
  </sheetViews>
  <sheetFormatPr defaultRowHeight="13.5" x14ac:dyDescent="0.25"/>
  <cols>
    <col min="1" max="1" width="13.5703125" style="2" customWidth="1"/>
    <col min="2" max="2" width="24.5703125" style="2" bestFit="1" customWidth="1"/>
    <col min="3" max="3" width="47.28515625" style="2" customWidth="1"/>
    <col min="4" max="4" width="6.28515625" style="6" customWidth="1"/>
    <col min="5" max="6" width="7.140625" style="2" customWidth="1"/>
    <col min="7" max="9" width="8.7109375" style="2" customWidth="1"/>
    <col min="10" max="10" width="20.85546875" style="2" customWidth="1"/>
    <col min="11" max="16384" width="9.140625" style="2"/>
  </cols>
  <sheetData>
    <row r="1" spans="1:10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 ht="73.5" customHeight="1" x14ac:dyDescent="0.3">
      <c r="A2" s="1"/>
      <c r="B2" s="4"/>
      <c r="C2" s="12" t="s">
        <v>45</v>
      </c>
      <c r="D2" s="1"/>
      <c r="E2" s="3"/>
      <c r="F2" s="3"/>
      <c r="G2" s="7"/>
      <c r="H2" s="7"/>
      <c r="I2" s="8"/>
      <c r="J2" s="1"/>
    </row>
    <row r="3" spans="1:10" ht="27" x14ac:dyDescent="0.25">
      <c r="A3" s="10">
        <v>15</v>
      </c>
      <c r="B3" s="5" t="s">
        <v>41</v>
      </c>
      <c r="C3" s="9" t="s">
        <v>43</v>
      </c>
      <c r="D3" s="10" t="s">
        <v>4</v>
      </c>
      <c r="E3" s="5">
        <v>0</v>
      </c>
      <c r="F3" s="5">
        <v>0</v>
      </c>
      <c r="G3" s="14">
        <v>26.28</v>
      </c>
      <c r="H3" s="5">
        <f>SUM((E3)-(F3))</f>
        <v>0</v>
      </c>
      <c r="I3" s="15">
        <f>PRODUCT(H3*G3)</f>
        <v>0</v>
      </c>
      <c r="J3" s="11"/>
    </row>
    <row r="4" spans="1:10" ht="27" x14ac:dyDescent="0.25">
      <c r="A4" s="10">
        <v>16</v>
      </c>
      <c r="B4" s="5" t="s">
        <v>42</v>
      </c>
      <c r="C4" s="9" t="s">
        <v>44</v>
      </c>
      <c r="D4" s="10" t="s">
        <v>4</v>
      </c>
      <c r="E4" s="5">
        <v>0</v>
      </c>
      <c r="F4" s="5">
        <v>0</v>
      </c>
      <c r="G4" s="14">
        <v>43.57</v>
      </c>
      <c r="H4" s="5">
        <f>SUM((E4)-(F4))</f>
        <v>0</v>
      </c>
      <c r="I4" s="15">
        <f>PRODUCT(H4*G4)</f>
        <v>0</v>
      </c>
      <c r="J4" s="11"/>
    </row>
    <row r="5" spans="1:10" customFormat="1" ht="12.75" x14ac:dyDescent="0.2"/>
    <row r="6" spans="1:10" customFormat="1" ht="12.75" x14ac:dyDescent="0.2"/>
    <row r="7" spans="1:10" customFormat="1" ht="12.75" x14ac:dyDescent="0.2"/>
    <row r="8" spans="1:10" customFormat="1" ht="12.75" x14ac:dyDescent="0.2"/>
    <row r="9" spans="1:10" customFormat="1" ht="12.75" x14ac:dyDescent="0.2"/>
    <row r="10" spans="1:10" customFormat="1" ht="12.75" x14ac:dyDescent="0.2"/>
    <row r="11" spans="1:10" customFormat="1" ht="12.75" x14ac:dyDescent="0.2"/>
    <row r="12" spans="1:10" customFormat="1" ht="12.75" x14ac:dyDescent="0.2"/>
    <row r="13" spans="1:10" customFormat="1" ht="12.75" x14ac:dyDescent="0.2"/>
    <row r="14" spans="1:10" customFormat="1" ht="12.75" x14ac:dyDescent="0.2"/>
    <row r="15" spans="1:10" customFormat="1" ht="12.75" x14ac:dyDescent="0.2"/>
    <row r="16" spans="1:10" customFormat="1" ht="12.75" x14ac:dyDescent="0.2"/>
    <row r="17" spans="4:4" customFormat="1" ht="12.75" x14ac:dyDescent="0.2"/>
    <row r="18" spans="4:4" customFormat="1" ht="12.75" x14ac:dyDescent="0.2"/>
    <row r="19" spans="4:4" customFormat="1" ht="12.75" x14ac:dyDescent="0.2"/>
    <row r="20" spans="4:4" customFormat="1" ht="12.75" x14ac:dyDescent="0.2"/>
    <row r="21" spans="4:4" customFormat="1" ht="12.75" x14ac:dyDescent="0.2"/>
    <row r="22" spans="4:4" customFormat="1" ht="12.75" x14ac:dyDescent="0.2"/>
    <row r="23" spans="4:4" x14ac:dyDescent="0.25">
      <c r="D23" s="2"/>
    </row>
    <row r="24" spans="4:4" x14ac:dyDescent="0.25">
      <c r="D24" s="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  <row r="32" spans="4:4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  <row r="84" spans="4:4" x14ac:dyDescent="0.25">
      <c r="D84" s="2"/>
    </row>
    <row r="85" spans="4:4" x14ac:dyDescent="0.25">
      <c r="D85" s="2"/>
    </row>
    <row r="86" spans="4:4" x14ac:dyDescent="0.25">
      <c r="D86" s="2"/>
    </row>
    <row r="87" spans="4:4" x14ac:dyDescent="0.25">
      <c r="D87" s="2"/>
    </row>
    <row r="88" spans="4:4" x14ac:dyDescent="0.25">
      <c r="D88" s="2"/>
    </row>
    <row r="89" spans="4:4" x14ac:dyDescent="0.25">
      <c r="D89" s="2"/>
    </row>
    <row r="90" spans="4:4" x14ac:dyDescent="0.25">
      <c r="D90" s="2"/>
    </row>
    <row r="91" spans="4:4" x14ac:dyDescent="0.25">
      <c r="D91" s="2"/>
    </row>
    <row r="92" spans="4:4" x14ac:dyDescent="0.25">
      <c r="D92" s="2"/>
    </row>
    <row r="93" spans="4:4" x14ac:dyDescent="0.25">
      <c r="D93" s="2"/>
    </row>
    <row r="94" spans="4:4" x14ac:dyDescent="0.25">
      <c r="D94" s="2"/>
    </row>
    <row r="95" spans="4:4" x14ac:dyDescent="0.25">
      <c r="D95" s="2"/>
    </row>
    <row r="96" spans="4:4" x14ac:dyDescent="0.25">
      <c r="D96" s="2"/>
    </row>
    <row r="97" spans="4:4" x14ac:dyDescent="0.25">
      <c r="D97" s="2"/>
    </row>
    <row r="98" spans="4:4" x14ac:dyDescent="0.25">
      <c r="D98" s="2"/>
    </row>
    <row r="99" spans="4:4" x14ac:dyDescent="0.25">
      <c r="D99" s="2"/>
    </row>
    <row r="100" spans="4:4" x14ac:dyDescent="0.25">
      <c r="D100" s="2"/>
    </row>
    <row r="101" spans="4:4" x14ac:dyDescent="0.25">
      <c r="D101" s="2"/>
    </row>
    <row r="102" spans="4:4" x14ac:dyDescent="0.25">
      <c r="D102" s="2"/>
    </row>
    <row r="103" spans="4:4" x14ac:dyDescent="0.25">
      <c r="D103" s="2"/>
    </row>
    <row r="104" spans="4:4" x14ac:dyDescent="0.25">
      <c r="D104" s="2"/>
    </row>
  </sheetData>
  <conditionalFormatting sqref="B1:B4 B23:B1048576">
    <cfRule type="duplicateValues" dxfId="4" priority="1"/>
  </conditionalFormatting>
  <pageMargins left="0.7" right="0.7" top="0.75" bottom="0.75" header="0.3" footer="0.3"/>
  <pageSetup scale="60" fitToHeight="0" orientation="portrait" r:id="rId1"/>
  <headerFooter>
    <oddHeader>&amp;CNIGHT VISION DEVICE AN/PVS-14 SL-3 EXTRACT</oddHeader>
    <oddFooter>&amp;LINTIALS: ______
DATE:    _________&amp;REnclosure (4)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G16" sqref="G16"/>
    </sheetView>
  </sheetViews>
  <sheetFormatPr defaultRowHeight="13.5" x14ac:dyDescent="0.25"/>
  <cols>
    <col min="1" max="1" width="13.5703125" style="2" customWidth="1"/>
    <col min="2" max="2" width="24.5703125" style="2" bestFit="1" customWidth="1"/>
    <col min="3" max="3" width="45" style="2" customWidth="1"/>
    <col min="4" max="4" width="5.42578125" style="21" customWidth="1"/>
    <col min="5" max="5" width="8.5703125" style="2" customWidth="1"/>
    <col min="6" max="6" width="8" style="2" customWidth="1"/>
    <col min="7" max="9" width="8.7109375" style="2" customWidth="1"/>
    <col min="10" max="10" width="20.85546875" style="2" customWidth="1"/>
    <col min="11" max="16384" width="9.140625" style="2"/>
  </cols>
  <sheetData>
    <row r="1" spans="1:10" ht="8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6</v>
      </c>
      <c r="G1" s="1" t="s">
        <v>7</v>
      </c>
      <c r="H1" s="1" t="s">
        <v>28</v>
      </c>
      <c r="I1" s="1" t="s">
        <v>9</v>
      </c>
      <c r="J1" s="1" t="s">
        <v>10</v>
      </c>
    </row>
    <row r="2" spans="1:10" ht="73.5" customHeight="1" x14ac:dyDescent="0.3">
      <c r="A2" s="1"/>
      <c r="B2" s="4"/>
      <c r="C2" s="12" t="s">
        <v>11</v>
      </c>
      <c r="D2" s="3"/>
      <c r="E2" s="3"/>
      <c r="F2" s="3"/>
      <c r="G2" s="7"/>
      <c r="H2" s="7"/>
      <c r="I2" s="8"/>
      <c r="J2" s="1"/>
    </row>
    <row r="3" spans="1:10" ht="27" x14ac:dyDescent="0.25">
      <c r="A3" s="10">
        <v>39</v>
      </c>
      <c r="B3" s="5" t="s">
        <v>12</v>
      </c>
      <c r="C3" s="9" t="s">
        <v>13</v>
      </c>
      <c r="D3" s="10" t="s">
        <v>4</v>
      </c>
      <c r="E3" s="5">
        <v>0</v>
      </c>
      <c r="F3" s="5">
        <v>0</v>
      </c>
      <c r="G3" s="14">
        <v>22.85</v>
      </c>
      <c r="H3" s="5">
        <f>SUM((E3)-(F3))</f>
        <v>0</v>
      </c>
      <c r="I3" s="15">
        <f>PRODUCT(H3*G3)</f>
        <v>0</v>
      </c>
      <c r="J3" s="11"/>
    </row>
    <row r="4" spans="1:10" ht="27" x14ac:dyDescent="0.25">
      <c r="A4" s="10">
        <v>40</v>
      </c>
      <c r="B4" s="5" t="s">
        <v>14</v>
      </c>
      <c r="C4" s="9" t="s">
        <v>20</v>
      </c>
      <c r="D4" s="10" t="s">
        <v>4</v>
      </c>
      <c r="E4" s="5">
        <v>0</v>
      </c>
      <c r="F4" s="5">
        <v>0</v>
      </c>
      <c r="G4" s="14">
        <v>95.71</v>
      </c>
      <c r="H4" s="5">
        <f t="shared" ref="H4:H16" si="0">SUM((E4)-(F4))</f>
        <v>0</v>
      </c>
      <c r="I4" s="15">
        <f t="shared" ref="I4:I16" si="1">PRODUCT(H4*G4)</f>
        <v>0</v>
      </c>
      <c r="J4" s="11"/>
    </row>
    <row r="5" spans="1:10" ht="27" x14ac:dyDescent="0.25">
      <c r="A5" s="10">
        <v>41</v>
      </c>
      <c r="B5" s="5" t="s">
        <v>15</v>
      </c>
      <c r="C5" s="9" t="s">
        <v>21</v>
      </c>
      <c r="D5" s="10" t="s">
        <v>4</v>
      </c>
      <c r="E5" s="5">
        <v>0</v>
      </c>
      <c r="F5" s="5">
        <v>0</v>
      </c>
      <c r="G5" s="14">
        <v>115</v>
      </c>
      <c r="H5" s="5">
        <f t="shared" si="0"/>
        <v>0</v>
      </c>
      <c r="I5" s="15">
        <f t="shared" si="1"/>
        <v>0</v>
      </c>
      <c r="J5" s="11"/>
    </row>
    <row r="6" spans="1:10" ht="27" x14ac:dyDescent="0.25">
      <c r="A6" s="10">
        <v>42</v>
      </c>
      <c r="B6" s="5" t="s">
        <v>16</v>
      </c>
      <c r="C6" s="9" t="s">
        <v>22</v>
      </c>
      <c r="D6" s="10" t="s">
        <v>26</v>
      </c>
      <c r="E6" s="5">
        <v>0</v>
      </c>
      <c r="F6" s="5">
        <v>0</v>
      </c>
      <c r="G6" s="14">
        <v>460.81</v>
      </c>
      <c r="H6" s="5">
        <f t="shared" si="0"/>
        <v>0</v>
      </c>
      <c r="I6" s="15">
        <f t="shared" si="1"/>
        <v>0</v>
      </c>
      <c r="J6" s="11"/>
    </row>
    <row r="7" spans="1:10" ht="27" x14ac:dyDescent="0.25">
      <c r="A7" s="10">
        <v>43</v>
      </c>
      <c r="B7" s="5" t="s">
        <v>17</v>
      </c>
      <c r="C7" s="9" t="s">
        <v>23</v>
      </c>
      <c r="D7" s="10" t="s">
        <v>4</v>
      </c>
      <c r="E7" s="5">
        <v>0</v>
      </c>
      <c r="F7" s="5">
        <v>0</v>
      </c>
      <c r="G7" s="14">
        <v>6.46</v>
      </c>
      <c r="H7" s="5">
        <f t="shared" si="0"/>
        <v>0</v>
      </c>
      <c r="I7" s="15">
        <f t="shared" si="1"/>
        <v>0</v>
      </c>
      <c r="J7" s="11"/>
    </row>
    <row r="8" spans="1:10" ht="27" x14ac:dyDescent="0.25">
      <c r="A8" s="10">
        <v>44</v>
      </c>
      <c r="B8" s="5" t="s">
        <v>18</v>
      </c>
      <c r="C8" s="9" t="s">
        <v>24</v>
      </c>
      <c r="D8" s="10" t="s">
        <v>4</v>
      </c>
      <c r="E8" s="5">
        <v>0</v>
      </c>
      <c r="F8" s="5">
        <v>0</v>
      </c>
      <c r="G8" s="14">
        <v>8.2899999999999991</v>
      </c>
      <c r="H8" s="5">
        <f t="shared" si="0"/>
        <v>0</v>
      </c>
      <c r="I8" s="15">
        <f t="shared" si="1"/>
        <v>0</v>
      </c>
      <c r="J8" s="11"/>
    </row>
    <row r="9" spans="1:10" ht="27" x14ac:dyDescent="0.25">
      <c r="A9" s="10">
        <v>45</v>
      </c>
      <c r="B9" s="5" t="s">
        <v>19</v>
      </c>
      <c r="C9" s="9" t="s">
        <v>25</v>
      </c>
      <c r="D9" s="10" t="s">
        <v>4</v>
      </c>
      <c r="E9" s="5">
        <v>0</v>
      </c>
      <c r="F9" s="5">
        <v>0</v>
      </c>
      <c r="G9" s="14">
        <v>112.29</v>
      </c>
      <c r="H9" s="5">
        <f t="shared" si="0"/>
        <v>0</v>
      </c>
      <c r="I9" s="15">
        <f t="shared" si="1"/>
        <v>0</v>
      </c>
      <c r="J9" s="11"/>
    </row>
    <row r="10" spans="1:10" ht="27" x14ac:dyDescent="0.25">
      <c r="A10" s="10">
        <v>46</v>
      </c>
      <c r="B10" s="5" t="s">
        <v>29</v>
      </c>
      <c r="C10" s="9" t="s">
        <v>35</v>
      </c>
      <c r="D10" s="10" t="s">
        <v>4</v>
      </c>
      <c r="E10" s="5">
        <v>0</v>
      </c>
      <c r="F10" s="5">
        <v>0</v>
      </c>
      <c r="G10" s="14">
        <v>0.54</v>
      </c>
      <c r="H10" s="5">
        <f t="shared" si="0"/>
        <v>0</v>
      </c>
      <c r="I10" s="15">
        <f t="shared" si="1"/>
        <v>0</v>
      </c>
      <c r="J10" s="11"/>
    </row>
    <row r="11" spans="1:10" customFormat="1" ht="27" x14ac:dyDescent="0.25">
      <c r="A11" s="13">
        <v>47</v>
      </c>
      <c r="B11" s="23" t="s">
        <v>30</v>
      </c>
      <c r="C11" s="18" t="s">
        <v>36</v>
      </c>
      <c r="D11" s="19" t="s">
        <v>4</v>
      </c>
      <c r="E11" s="5">
        <v>0</v>
      </c>
      <c r="F11" s="5">
        <v>0</v>
      </c>
      <c r="G11" s="14">
        <v>0.41</v>
      </c>
      <c r="H11" s="5">
        <f t="shared" si="0"/>
        <v>0</v>
      </c>
      <c r="I11" s="15">
        <f t="shared" si="1"/>
        <v>0</v>
      </c>
      <c r="J11" s="17"/>
    </row>
    <row r="12" spans="1:10" customFormat="1" ht="27" x14ac:dyDescent="0.25">
      <c r="A12" s="13">
        <v>48</v>
      </c>
      <c r="B12" s="23" t="s">
        <v>31</v>
      </c>
      <c r="C12" s="18" t="s">
        <v>37</v>
      </c>
      <c r="D12" s="19" t="s">
        <v>4</v>
      </c>
      <c r="E12" s="5">
        <v>0</v>
      </c>
      <c r="F12" s="5">
        <v>0</v>
      </c>
      <c r="G12" s="14">
        <v>1</v>
      </c>
      <c r="H12" s="5">
        <f t="shared" si="0"/>
        <v>0</v>
      </c>
      <c r="I12" s="15">
        <f t="shared" si="1"/>
        <v>0</v>
      </c>
      <c r="J12" s="17"/>
    </row>
    <row r="13" spans="1:10" customFormat="1" ht="27" x14ac:dyDescent="0.25">
      <c r="A13" s="13">
        <v>49</v>
      </c>
      <c r="B13" s="23" t="s">
        <v>32</v>
      </c>
      <c r="C13" s="18" t="s">
        <v>38</v>
      </c>
      <c r="D13" s="19" t="s">
        <v>4</v>
      </c>
      <c r="E13" s="5">
        <v>0</v>
      </c>
      <c r="F13" s="5">
        <v>0</v>
      </c>
      <c r="G13" s="14">
        <v>1.07</v>
      </c>
      <c r="H13" s="5">
        <f t="shared" si="0"/>
        <v>0</v>
      </c>
      <c r="I13" s="15">
        <f t="shared" si="1"/>
        <v>0</v>
      </c>
      <c r="J13" s="17"/>
    </row>
    <row r="14" spans="1:10" customFormat="1" ht="27" x14ac:dyDescent="0.25">
      <c r="A14" s="13">
        <v>50</v>
      </c>
      <c r="B14" s="23" t="s">
        <v>33</v>
      </c>
      <c r="C14" s="18" t="s">
        <v>39</v>
      </c>
      <c r="D14" s="19" t="s">
        <v>4</v>
      </c>
      <c r="E14" s="5">
        <v>0</v>
      </c>
      <c r="F14" s="5">
        <v>0</v>
      </c>
      <c r="G14" s="14">
        <v>0.8</v>
      </c>
      <c r="H14" s="5">
        <f t="shared" si="0"/>
        <v>0</v>
      </c>
      <c r="I14" s="15">
        <f t="shared" si="1"/>
        <v>0</v>
      </c>
      <c r="J14" s="17"/>
    </row>
    <row r="15" spans="1:10" customFormat="1" ht="27" x14ac:dyDescent="0.25">
      <c r="A15" s="13">
        <v>51</v>
      </c>
      <c r="B15" s="23" t="s">
        <v>34</v>
      </c>
      <c r="C15" s="18" t="s">
        <v>39</v>
      </c>
      <c r="D15" s="19" t="s">
        <v>4</v>
      </c>
      <c r="E15" s="5">
        <v>0</v>
      </c>
      <c r="F15" s="5">
        <v>0</v>
      </c>
      <c r="G15" s="14">
        <v>9.26</v>
      </c>
      <c r="H15" s="5">
        <f t="shared" si="0"/>
        <v>0</v>
      </c>
      <c r="I15" s="15">
        <f t="shared" si="1"/>
        <v>0</v>
      </c>
      <c r="J15" s="17"/>
    </row>
    <row r="16" spans="1:10" customFormat="1" ht="27" x14ac:dyDescent="0.25">
      <c r="A16" s="13">
        <v>52</v>
      </c>
      <c r="B16" s="16"/>
      <c r="C16" s="18" t="s">
        <v>40</v>
      </c>
      <c r="D16" s="19" t="s">
        <v>4</v>
      </c>
      <c r="E16" s="5">
        <v>0</v>
      </c>
      <c r="F16" s="5">
        <v>0</v>
      </c>
      <c r="G16" s="14">
        <v>0</v>
      </c>
      <c r="H16" s="5">
        <f t="shared" si="0"/>
        <v>0</v>
      </c>
      <c r="I16" s="15">
        <f t="shared" si="1"/>
        <v>0</v>
      </c>
      <c r="J16" s="17"/>
    </row>
    <row r="17" spans="4:4" customFormat="1" ht="12.75" x14ac:dyDescent="0.2">
      <c r="D17" s="20"/>
    </row>
    <row r="18" spans="4:4" customFormat="1" ht="12.75" x14ac:dyDescent="0.2">
      <c r="D18" s="20"/>
    </row>
    <row r="19" spans="4:4" customFormat="1" ht="12.75" x14ac:dyDescent="0.2">
      <c r="D19" s="20"/>
    </row>
    <row r="20" spans="4:4" customFormat="1" ht="12.75" x14ac:dyDescent="0.2">
      <c r="D20" s="20"/>
    </row>
    <row r="21" spans="4:4" customFormat="1" ht="12.75" x14ac:dyDescent="0.2">
      <c r="D21" s="20"/>
    </row>
    <row r="22" spans="4:4" customFormat="1" ht="12.75" x14ac:dyDescent="0.2">
      <c r="D22" s="20"/>
    </row>
    <row r="23" spans="4:4" customFormat="1" ht="12.75" x14ac:dyDescent="0.2">
      <c r="D23" s="20"/>
    </row>
  </sheetData>
  <conditionalFormatting sqref="B1:B10">
    <cfRule type="duplicateValues" dxfId="3" priority="3"/>
  </conditionalFormatting>
  <pageMargins left="0.7" right="0.7" top="0.75" bottom="0.75" header="0.3" footer="0.3"/>
  <pageSetup scale="60" fitToHeight="0" orientation="portrait" horizontalDpi="1200" verticalDpi="1200" r:id="rId1"/>
  <headerFooter>
    <oddHeader>&amp;CM4 CARBINE SL-3 EXTRACT</oddHeader>
    <oddFooter>&amp;LINITIALS:_______________
DATE:_________________&amp;REnclosure (2)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D50" sqref="D50:D56"/>
    </sheetView>
  </sheetViews>
  <sheetFormatPr defaultRowHeight="13.5" x14ac:dyDescent="0.25"/>
  <cols>
    <col min="1" max="1" width="13.5703125" style="2" customWidth="1"/>
    <col min="2" max="2" width="24.5703125" style="2" bestFit="1" customWidth="1"/>
    <col min="3" max="3" width="45" style="2" customWidth="1"/>
    <col min="4" max="4" width="5.42578125" style="21" customWidth="1"/>
    <col min="5" max="5" width="8.5703125" style="2" customWidth="1"/>
    <col min="6" max="6" width="8" style="2" customWidth="1"/>
    <col min="7" max="9" width="8.7109375" style="2" customWidth="1"/>
    <col min="10" max="10" width="20.85546875" style="2" customWidth="1"/>
    <col min="11" max="16384" width="9.140625" style="2"/>
  </cols>
  <sheetData>
    <row r="1" spans="1:10" ht="8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6</v>
      </c>
      <c r="G1" s="1" t="s">
        <v>7</v>
      </c>
      <c r="H1" s="1" t="s">
        <v>28</v>
      </c>
      <c r="I1" s="1" t="s">
        <v>9</v>
      </c>
      <c r="J1" s="1" t="s">
        <v>10</v>
      </c>
    </row>
    <row r="2" spans="1:10" ht="73.5" customHeight="1" x14ac:dyDescent="0.3">
      <c r="A2" s="1"/>
      <c r="B2" s="4"/>
      <c r="C2" s="12" t="s">
        <v>46</v>
      </c>
      <c r="D2" s="3"/>
      <c r="E2" s="3"/>
      <c r="F2" s="3"/>
      <c r="G2" s="7"/>
      <c r="H2" s="7"/>
      <c r="I2" s="8"/>
      <c r="J2" s="1"/>
    </row>
    <row r="3" spans="1:10" ht="27" x14ac:dyDescent="0.25">
      <c r="A3" s="10">
        <v>39</v>
      </c>
      <c r="B3" s="5" t="s">
        <v>12</v>
      </c>
      <c r="C3" s="9" t="s">
        <v>13</v>
      </c>
      <c r="D3" s="10" t="s">
        <v>4</v>
      </c>
      <c r="E3" s="5">
        <v>0</v>
      </c>
      <c r="F3" s="5">
        <v>0</v>
      </c>
      <c r="G3" s="14">
        <v>22.85</v>
      </c>
      <c r="H3" s="5">
        <f>SUM((E3)-(F3))</f>
        <v>0</v>
      </c>
      <c r="I3" s="15">
        <f>PRODUCT(H3*G3)</f>
        <v>0</v>
      </c>
      <c r="J3" s="11"/>
    </row>
    <row r="4" spans="1:10" ht="27" x14ac:dyDescent="0.25">
      <c r="A4" s="10">
        <v>40</v>
      </c>
      <c r="B4" s="5" t="s">
        <v>14</v>
      </c>
      <c r="C4" s="9" t="s">
        <v>20</v>
      </c>
      <c r="D4" s="10" t="s">
        <v>4</v>
      </c>
      <c r="E4" s="5">
        <v>0</v>
      </c>
      <c r="F4" s="5">
        <v>0</v>
      </c>
      <c r="G4" s="14">
        <v>95.71</v>
      </c>
      <c r="H4" s="5">
        <f t="shared" ref="H4:H16" si="0">SUM((E4)-(F4))</f>
        <v>0</v>
      </c>
      <c r="I4" s="15">
        <f t="shared" ref="I4:I16" si="1">PRODUCT(H4*G4)</f>
        <v>0</v>
      </c>
      <c r="J4" s="11"/>
    </row>
    <row r="5" spans="1:10" ht="27" x14ac:dyDescent="0.25">
      <c r="A5" s="10">
        <v>41</v>
      </c>
      <c r="B5" s="5" t="s">
        <v>15</v>
      </c>
      <c r="C5" s="9" t="s">
        <v>21</v>
      </c>
      <c r="D5" s="10" t="s">
        <v>4</v>
      </c>
      <c r="E5" s="5">
        <v>0</v>
      </c>
      <c r="F5" s="5">
        <v>0</v>
      </c>
      <c r="G5" s="14">
        <v>115</v>
      </c>
      <c r="H5" s="5">
        <f t="shared" si="0"/>
        <v>0</v>
      </c>
      <c r="I5" s="15">
        <f t="shared" si="1"/>
        <v>0</v>
      </c>
      <c r="J5" s="11"/>
    </row>
    <row r="6" spans="1:10" ht="27" x14ac:dyDescent="0.25">
      <c r="A6" s="10">
        <v>42</v>
      </c>
      <c r="B6" s="5" t="s">
        <v>16</v>
      </c>
      <c r="C6" s="9" t="s">
        <v>22</v>
      </c>
      <c r="D6" s="10" t="s">
        <v>26</v>
      </c>
      <c r="E6" s="5">
        <v>0</v>
      </c>
      <c r="F6" s="5">
        <v>0</v>
      </c>
      <c r="G6" s="14">
        <v>460.81</v>
      </c>
      <c r="H6" s="5">
        <f t="shared" si="0"/>
        <v>0</v>
      </c>
      <c r="I6" s="15">
        <f t="shared" si="1"/>
        <v>0</v>
      </c>
      <c r="J6" s="11"/>
    </row>
    <row r="7" spans="1:10" ht="27" x14ac:dyDescent="0.25">
      <c r="A7" s="10">
        <v>43</v>
      </c>
      <c r="B7" s="5" t="s">
        <v>17</v>
      </c>
      <c r="C7" s="9" t="s">
        <v>23</v>
      </c>
      <c r="D7" s="10" t="s">
        <v>4</v>
      </c>
      <c r="E7" s="5">
        <v>0</v>
      </c>
      <c r="F7" s="5">
        <v>0</v>
      </c>
      <c r="G7" s="14">
        <v>6.46</v>
      </c>
      <c r="H7" s="5">
        <f t="shared" si="0"/>
        <v>0</v>
      </c>
      <c r="I7" s="15">
        <f t="shared" si="1"/>
        <v>0</v>
      </c>
      <c r="J7" s="11"/>
    </row>
    <row r="8" spans="1:10" ht="27" x14ac:dyDescent="0.25">
      <c r="A8" s="10">
        <v>44</v>
      </c>
      <c r="B8" s="5" t="s">
        <v>18</v>
      </c>
      <c r="C8" s="9" t="s">
        <v>24</v>
      </c>
      <c r="D8" s="10" t="s">
        <v>4</v>
      </c>
      <c r="E8" s="5">
        <v>0</v>
      </c>
      <c r="F8" s="5">
        <v>0</v>
      </c>
      <c r="G8" s="14">
        <v>8.2899999999999991</v>
      </c>
      <c r="H8" s="5">
        <f t="shared" si="0"/>
        <v>0</v>
      </c>
      <c r="I8" s="15">
        <f t="shared" si="1"/>
        <v>0</v>
      </c>
      <c r="J8" s="11"/>
    </row>
    <row r="9" spans="1:10" ht="27" x14ac:dyDescent="0.25">
      <c r="A9" s="10">
        <v>45</v>
      </c>
      <c r="B9" s="5" t="s">
        <v>19</v>
      </c>
      <c r="C9" s="9" t="s">
        <v>25</v>
      </c>
      <c r="D9" s="10" t="s">
        <v>4</v>
      </c>
      <c r="E9" s="5">
        <v>0</v>
      </c>
      <c r="F9" s="5">
        <v>0</v>
      </c>
      <c r="G9" s="14">
        <v>112.29</v>
      </c>
      <c r="H9" s="5">
        <f t="shared" si="0"/>
        <v>0</v>
      </c>
      <c r="I9" s="15">
        <f t="shared" si="1"/>
        <v>0</v>
      </c>
      <c r="J9" s="11"/>
    </row>
    <row r="10" spans="1:10" ht="27" x14ac:dyDescent="0.25">
      <c r="A10" s="10">
        <v>46</v>
      </c>
      <c r="B10" s="5" t="s">
        <v>29</v>
      </c>
      <c r="C10" s="9" t="s">
        <v>35</v>
      </c>
      <c r="D10" s="10" t="s">
        <v>4</v>
      </c>
      <c r="E10" s="5">
        <v>0</v>
      </c>
      <c r="F10" s="5">
        <v>0</v>
      </c>
      <c r="G10" s="14">
        <v>0.54</v>
      </c>
      <c r="H10" s="5">
        <f t="shared" si="0"/>
        <v>0</v>
      </c>
      <c r="I10" s="15">
        <f t="shared" si="1"/>
        <v>0</v>
      </c>
      <c r="J10" s="11"/>
    </row>
    <row r="11" spans="1:10" customFormat="1" ht="27" x14ac:dyDescent="0.25">
      <c r="A11" s="13">
        <v>47</v>
      </c>
      <c r="B11" s="16" t="s">
        <v>30</v>
      </c>
      <c r="C11" s="18" t="s">
        <v>36</v>
      </c>
      <c r="D11" s="19" t="s">
        <v>4</v>
      </c>
      <c r="E11" s="5">
        <v>0</v>
      </c>
      <c r="F11" s="5">
        <v>0</v>
      </c>
      <c r="G11" s="14">
        <v>0.41</v>
      </c>
      <c r="H11" s="5">
        <f t="shared" si="0"/>
        <v>0</v>
      </c>
      <c r="I11" s="15">
        <f t="shared" si="1"/>
        <v>0</v>
      </c>
      <c r="J11" s="17"/>
    </row>
    <row r="12" spans="1:10" customFormat="1" ht="27" x14ac:dyDescent="0.25">
      <c r="A12" s="13">
        <v>48</v>
      </c>
      <c r="B12" s="16" t="s">
        <v>31</v>
      </c>
      <c r="C12" s="18" t="s">
        <v>37</v>
      </c>
      <c r="D12" s="19" t="s">
        <v>4</v>
      </c>
      <c r="E12" s="5">
        <v>0</v>
      </c>
      <c r="F12" s="5">
        <v>0</v>
      </c>
      <c r="G12" s="14">
        <v>1</v>
      </c>
      <c r="H12" s="5">
        <f t="shared" si="0"/>
        <v>0</v>
      </c>
      <c r="I12" s="15">
        <f t="shared" si="1"/>
        <v>0</v>
      </c>
      <c r="J12" s="17"/>
    </row>
    <row r="13" spans="1:10" customFormat="1" ht="27" x14ac:dyDescent="0.25">
      <c r="A13" s="13">
        <v>49</v>
      </c>
      <c r="B13" s="16" t="s">
        <v>32</v>
      </c>
      <c r="C13" s="18" t="s">
        <v>38</v>
      </c>
      <c r="D13" s="19" t="s">
        <v>4</v>
      </c>
      <c r="E13" s="5">
        <v>0</v>
      </c>
      <c r="F13" s="5">
        <v>0</v>
      </c>
      <c r="G13" s="14">
        <v>1.07</v>
      </c>
      <c r="H13" s="5">
        <f t="shared" si="0"/>
        <v>0</v>
      </c>
      <c r="I13" s="15">
        <f t="shared" si="1"/>
        <v>0</v>
      </c>
      <c r="J13" s="17"/>
    </row>
    <row r="14" spans="1:10" customFormat="1" ht="27" x14ac:dyDescent="0.25">
      <c r="A14" s="13">
        <v>50</v>
      </c>
      <c r="B14" s="16" t="s">
        <v>33</v>
      </c>
      <c r="C14" s="18" t="s">
        <v>39</v>
      </c>
      <c r="D14" s="19" t="s">
        <v>4</v>
      </c>
      <c r="E14" s="5">
        <v>0</v>
      </c>
      <c r="F14" s="5">
        <v>0</v>
      </c>
      <c r="G14" s="14">
        <v>0.8</v>
      </c>
      <c r="H14" s="5">
        <f t="shared" si="0"/>
        <v>0</v>
      </c>
      <c r="I14" s="15">
        <f t="shared" si="1"/>
        <v>0</v>
      </c>
      <c r="J14" s="17"/>
    </row>
    <row r="15" spans="1:10" customFormat="1" ht="27" x14ac:dyDescent="0.25">
      <c r="A15" s="13">
        <v>51</v>
      </c>
      <c r="B15" s="16" t="s">
        <v>34</v>
      </c>
      <c r="C15" s="18" t="s">
        <v>39</v>
      </c>
      <c r="D15" s="19" t="s">
        <v>4</v>
      </c>
      <c r="E15" s="5">
        <v>0</v>
      </c>
      <c r="F15" s="5">
        <v>0</v>
      </c>
      <c r="G15" s="14">
        <v>9.26</v>
      </c>
      <c r="H15" s="5">
        <f t="shared" si="0"/>
        <v>0</v>
      </c>
      <c r="I15" s="15">
        <f t="shared" si="1"/>
        <v>0</v>
      </c>
      <c r="J15" s="17"/>
    </row>
    <row r="16" spans="1:10" customFormat="1" ht="27" x14ac:dyDescent="0.25">
      <c r="A16" s="13">
        <v>52</v>
      </c>
      <c r="B16" s="16"/>
      <c r="C16" s="18" t="s">
        <v>40</v>
      </c>
      <c r="D16" s="19" t="s">
        <v>4</v>
      </c>
      <c r="E16" s="5">
        <v>0</v>
      </c>
      <c r="F16" s="5">
        <v>0</v>
      </c>
      <c r="G16" s="14">
        <v>0</v>
      </c>
      <c r="H16" s="5">
        <f t="shared" si="0"/>
        <v>0</v>
      </c>
      <c r="I16" s="15">
        <f t="shared" si="1"/>
        <v>0</v>
      </c>
      <c r="J16" s="17"/>
    </row>
    <row r="17" spans="4:4" customFormat="1" ht="12.75" x14ac:dyDescent="0.2">
      <c r="D17" s="20"/>
    </row>
    <row r="18" spans="4:4" customFormat="1" ht="12.75" x14ac:dyDescent="0.2">
      <c r="D18" s="20"/>
    </row>
    <row r="19" spans="4:4" customFormat="1" ht="12.75" x14ac:dyDescent="0.2">
      <c r="D19" s="20"/>
    </row>
    <row r="20" spans="4:4" customFormat="1" ht="12.75" x14ac:dyDescent="0.2">
      <c r="D20" s="20"/>
    </row>
    <row r="21" spans="4:4" customFormat="1" ht="12.75" x14ac:dyDescent="0.2">
      <c r="D21" s="20"/>
    </row>
    <row r="22" spans="4:4" customFormat="1" ht="12.75" x14ac:dyDescent="0.2">
      <c r="D22" s="20"/>
    </row>
    <row r="23" spans="4:4" customFormat="1" ht="12.75" x14ac:dyDescent="0.2">
      <c r="D23" s="20"/>
    </row>
  </sheetData>
  <conditionalFormatting sqref="B1:B10">
    <cfRule type="duplicateValues" dxfId="2" priority="1"/>
  </conditionalFormatting>
  <pageMargins left="0.7" right="0.7" top="0.75" bottom="0.75" header="0.3" footer="0.3"/>
  <pageSetup scale="60" fitToHeight="0" orientation="portrait" horizontalDpi="1200" verticalDpi="1200" r:id="rId1"/>
  <headerFooter>
    <oddHeader>&amp;CM16A4 SL-3 EXTRACT</oddHeader>
    <oddFooter>&amp;LINITIALS:_______________
DATE:_________________&amp;REnclosure (1)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G6" sqref="G6"/>
    </sheetView>
  </sheetViews>
  <sheetFormatPr defaultRowHeight="13.5" x14ac:dyDescent="0.25"/>
  <cols>
    <col min="1" max="1" width="13.5703125" style="2" customWidth="1"/>
    <col min="2" max="2" width="24.5703125" style="2" bestFit="1" customWidth="1"/>
    <col min="3" max="3" width="45" style="2" customWidth="1"/>
    <col min="4" max="4" width="5.42578125" style="21" customWidth="1"/>
    <col min="5" max="5" width="8.5703125" style="2" customWidth="1"/>
    <col min="6" max="6" width="8" style="2" customWidth="1"/>
    <col min="7" max="9" width="8.7109375" style="2" customWidth="1"/>
    <col min="10" max="10" width="20.85546875" style="2" customWidth="1"/>
    <col min="11" max="16384" width="9.140625" style="2"/>
  </cols>
  <sheetData>
    <row r="1" spans="1:10" ht="8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6</v>
      </c>
      <c r="G1" s="1" t="s">
        <v>7</v>
      </c>
      <c r="H1" s="1" t="s">
        <v>28</v>
      </c>
      <c r="I1" s="1" t="s">
        <v>9</v>
      </c>
      <c r="J1" s="1" t="s">
        <v>10</v>
      </c>
    </row>
    <row r="2" spans="1:10" ht="73.5" customHeight="1" x14ac:dyDescent="0.3">
      <c r="A2" s="1"/>
      <c r="B2" s="4"/>
      <c r="C2" s="12" t="s">
        <v>63</v>
      </c>
      <c r="D2" s="3"/>
      <c r="E2" s="3"/>
      <c r="F2" s="3"/>
      <c r="G2" s="7"/>
      <c r="H2" s="7"/>
      <c r="I2" s="8"/>
      <c r="J2" s="1"/>
    </row>
    <row r="3" spans="1:10" ht="27" x14ac:dyDescent="0.25">
      <c r="A3" s="10">
        <v>9</v>
      </c>
      <c r="B3" s="5" t="s">
        <v>74</v>
      </c>
      <c r="C3" s="9" t="s">
        <v>59</v>
      </c>
      <c r="D3" s="10" t="s">
        <v>4</v>
      </c>
      <c r="E3" s="5">
        <v>0</v>
      </c>
      <c r="F3" s="5">
        <v>0</v>
      </c>
      <c r="G3" s="14">
        <v>191.63</v>
      </c>
      <c r="H3" s="5">
        <f>SUM((E3)-(F3))</f>
        <v>0</v>
      </c>
      <c r="I3" s="15">
        <f>PRODUCT(H3*G3)</f>
        <v>0</v>
      </c>
      <c r="J3" s="11"/>
    </row>
    <row r="4" spans="1:10" ht="27" x14ac:dyDescent="0.25">
      <c r="A4" s="10">
        <v>10</v>
      </c>
      <c r="B4" s="5" t="s">
        <v>57</v>
      </c>
      <c r="C4" s="9" t="s">
        <v>60</v>
      </c>
      <c r="D4" s="10" t="s">
        <v>4</v>
      </c>
      <c r="E4" s="5">
        <v>0</v>
      </c>
      <c r="F4" s="5">
        <v>0</v>
      </c>
      <c r="G4" s="14">
        <v>94.61</v>
      </c>
      <c r="H4" s="5">
        <f t="shared" ref="H4:H6" si="0">SUM((E4)-(F4))</f>
        <v>0</v>
      </c>
      <c r="I4" s="15">
        <f t="shared" ref="I4:I6" si="1">PRODUCT(H4*G4)</f>
        <v>0</v>
      </c>
      <c r="J4" s="11"/>
    </row>
    <row r="5" spans="1:10" ht="27" x14ac:dyDescent="0.25">
      <c r="A5" s="10">
        <v>11</v>
      </c>
      <c r="B5" s="5" t="s">
        <v>58</v>
      </c>
      <c r="C5" s="9" t="s">
        <v>61</v>
      </c>
      <c r="D5" s="10" t="s">
        <v>4</v>
      </c>
      <c r="E5" s="5">
        <v>0</v>
      </c>
      <c r="F5" s="5">
        <v>0</v>
      </c>
      <c r="G5" s="14">
        <v>47.99</v>
      </c>
      <c r="H5" s="5">
        <f t="shared" si="0"/>
        <v>0</v>
      </c>
      <c r="I5" s="15">
        <f t="shared" si="1"/>
        <v>0</v>
      </c>
      <c r="J5" s="11"/>
    </row>
    <row r="6" spans="1:10" ht="27" x14ac:dyDescent="0.25">
      <c r="A6" s="10">
        <v>12</v>
      </c>
      <c r="B6" s="5"/>
      <c r="C6" s="9" t="s">
        <v>62</v>
      </c>
      <c r="D6" s="10" t="s">
        <v>4</v>
      </c>
      <c r="E6" s="5">
        <v>0</v>
      </c>
      <c r="F6" s="5">
        <v>0</v>
      </c>
      <c r="G6" s="14">
        <v>0</v>
      </c>
      <c r="H6" s="5">
        <f t="shared" si="0"/>
        <v>0</v>
      </c>
      <c r="I6" s="15">
        <f t="shared" si="1"/>
        <v>0</v>
      </c>
      <c r="J6" s="11"/>
    </row>
    <row r="7" spans="1:10" customFormat="1" ht="12.75" x14ac:dyDescent="0.2"/>
    <row r="8" spans="1:10" customFormat="1" ht="12.75" x14ac:dyDescent="0.2"/>
    <row r="9" spans="1:10" customFormat="1" ht="12.75" x14ac:dyDescent="0.2"/>
    <row r="10" spans="1:10" customFormat="1" ht="12.75" x14ac:dyDescent="0.2"/>
    <row r="11" spans="1:10" customFormat="1" ht="12.75" x14ac:dyDescent="0.2"/>
    <row r="12" spans="1:10" customFormat="1" ht="12.75" x14ac:dyDescent="0.2"/>
    <row r="13" spans="1:10" customFormat="1" ht="12.75" x14ac:dyDescent="0.2"/>
    <row r="14" spans="1:10" customFormat="1" ht="12.75" x14ac:dyDescent="0.2"/>
    <row r="15" spans="1:10" customFormat="1" ht="12.75" x14ac:dyDescent="0.2"/>
    <row r="16" spans="1:10" customFormat="1" ht="12.75" x14ac:dyDescent="0.2"/>
    <row r="17" spans="4:4" customFormat="1" ht="12.75" x14ac:dyDescent="0.2">
      <c r="D17" s="20"/>
    </row>
    <row r="18" spans="4:4" customFormat="1" ht="12.75" x14ac:dyDescent="0.2">
      <c r="D18" s="20"/>
    </row>
    <row r="19" spans="4:4" customFormat="1" ht="12.75" x14ac:dyDescent="0.2">
      <c r="D19" s="20"/>
    </row>
    <row r="20" spans="4:4" customFormat="1" ht="12.75" x14ac:dyDescent="0.2">
      <c r="D20" s="20"/>
    </row>
    <row r="21" spans="4:4" customFormat="1" ht="12.75" x14ac:dyDescent="0.2">
      <c r="D21" s="20"/>
    </row>
    <row r="22" spans="4:4" customFormat="1" ht="12.75" x14ac:dyDescent="0.2">
      <c r="D22" s="20"/>
    </row>
    <row r="23" spans="4:4" customFormat="1" ht="12.75" x14ac:dyDescent="0.2">
      <c r="D23" s="20"/>
    </row>
  </sheetData>
  <conditionalFormatting sqref="B1:B6">
    <cfRule type="duplicateValues" dxfId="1" priority="1"/>
  </conditionalFormatting>
  <pageMargins left="0.7" right="0.7" top="0.75" bottom="0.75" header="0.3" footer="0.3"/>
  <pageSetup scale="60" fitToHeight="0" orientation="portrait" horizontalDpi="1200" verticalDpi="1200" r:id="rId1"/>
  <headerFooter>
    <oddHeader>&amp;CLASER BORELIGHT SYSTEM SL-3 EXTRACT</oddHeader>
    <oddFooter>&amp;LINITIALS:_______________
DATE:_________________&amp;REnclosure (6)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C4" sqref="C4"/>
    </sheetView>
  </sheetViews>
  <sheetFormatPr defaultRowHeight="13.5" x14ac:dyDescent="0.25"/>
  <cols>
    <col min="1" max="1" width="13.5703125" style="2" customWidth="1"/>
    <col min="2" max="2" width="24.5703125" style="2" bestFit="1" customWidth="1"/>
    <col min="3" max="3" width="48.7109375" style="2" customWidth="1"/>
    <col min="4" max="4" width="5.42578125" style="21" customWidth="1"/>
    <col min="5" max="5" width="8.5703125" style="2" customWidth="1"/>
    <col min="6" max="6" width="8" style="2" customWidth="1"/>
    <col min="7" max="9" width="8.7109375" style="2" customWidth="1"/>
    <col min="10" max="10" width="20.85546875" style="2" customWidth="1"/>
    <col min="11" max="16384" width="9.140625" style="2"/>
  </cols>
  <sheetData>
    <row r="1" spans="1:10" ht="8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6</v>
      </c>
      <c r="G1" s="1" t="s">
        <v>7</v>
      </c>
      <c r="H1" s="1" t="s">
        <v>28</v>
      </c>
      <c r="I1" s="1" t="s">
        <v>9</v>
      </c>
      <c r="J1" s="1" t="s">
        <v>10</v>
      </c>
    </row>
    <row r="2" spans="1:10" ht="73.5" customHeight="1" x14ac:dyDescent="0.3">
      <c r="A2" s="1"/>
      <c r="B2" s="4"/>
      <c r="C2" s="12" t="s">
        <v>75</v>
      </c>
      <c r="D2" s="3"/>
      <c r="E2" s="3"/>
      <c r="F2" s="3"/>
      <c r="G2" s="7"/>
      <c r="H2" s="7"/>
      <c r="I2" s="8"/>
      <c r="J2" s="1"/>
    </row>
    <row r="3" spans="1:10" ht="40.5" x14ac:dyDescent="0.25">
      <c r="A3" s="10">
        <v>142</v>
      </c>
      <c r="B3" s="5" t="s">
        <v>64</v>
      </c>
      <c r="C3" s="9" t="s">
        <v>66</v>
      </c>
      <c r="D3" s="10" t="s">
        <v>4</v>
      </c>
      <c r="E3" s="5">
        <v>0</v>
      </c>
      <c r="F3" s="5">
        <v>0</v>
      </c>
      <c r="G3" s="14">
        <v>897.97</v>
      </c>
      <c r="H3" s="5">
        <f>SUM((E3)-(F3))</f>
        <v>0</v>
      </c>
      <c r="I3" s="15">
        <f>PRODUCT(H3*G3)</f>
        <v>0</v>
      </c>
      <c r="J3" s="11"/>
    </row>
    <row r="4" spans="1:10" ht="27" x14ac:dyDescent="0.25">
      <c r="A4" s="10">
        <v>143</v>
      </c>
      <c r="B4" s="5" t="s">
        <v>65</v>
      </c>
      <c r="C4" s="9" t="s">
        <v>67</v>
      </c>
      <c r="D4" s="10" t="s">
        <v>70</v>
      </c>
      <c r="E4" s="5">
        <v>0</v>
      </c>
      <c r="F4" s="5">
        <v>0</v>
      </c>
      <c r="G4" s="14">
        <v>117.19</v>
      </c>
      <c r="H4" s="5">
        <f t="shared" ref="H4:H6" si="0">SUM((E4)-(F4))</f>
        <v>0</v>
      </c>
      <c r="I4" s="15">
        <f t="shared" ref="I4:I6" si="1">PRODUCT(H4*G4)</f>
        <v>0</v>
      </c>
      <c r="J4" s="11"/>
    </row>
    <row r="5" spans="1:10" ht="27" x14ac:dyDescent="0.25">
      <c r="A5" s="10">
        <v>144</v>
      </c>
      <c r="B5" s="5"/>
      <c r="C5" s="9" t="s">
        <v>68</v>
      </c>
      <c r="D5" s="10" t="s">
        <v>4</v>
      </c>
      <c r="E5" s="5">
        <f>E4</f>
        <v>0</v>
      </c>
      <c r="F5" s="5">
        <v>0</v>
      </c>
      <c r="G5" s="14">
        <v>0</v>
      </c>
      <c r="H5" s="5">
        <f t="shared" si="0"/>
        <v>0</v>
      </c>
      <c r="I5" s="15">
        <f t="shared" si="1"/>
        <v>0</v>
      </c>
      <c r="J5" s="11"/>
    </row>
    <row r="6" spans="1:10" ht="27" x14ac:dyDescent="0.25">
      <c r="A6" s="10">
        <v>145</v>
      </c>
      <c r="B6" s="5"/>
      <c r="C6" s="9" t="s">
        <v>69</v>
      </c>
      <c r="D6" s="10" t="s">
        <v>4</v>
      </c>
      <c r="E6" s="5">
        <f>E4</f>
        <v>0</v>
      </c>
      <c r="F6" s="5">
        <v>0</v>
      </c>
      <c r="G6" s="14">
        <v>0</v>
      </c>
      <c r="H6" s="5">
        <f t="shared" si="0"/>
        <v>0</v>
      </c>
      <c r="I6" s="15">
        <f t="shared" si="1"/>
        <v>0</v>
      </c>
      <c r="J6" s="11"/>
    </row>
    <row r="7" spans="1:10" customFormat="1" ht="27" x14ac:dyDescent="0.2">
      <c r="A7" s="13">
        <v>146</v>
      </c>
      <c r="B7" s="23" t="s">
        <v>71</v>
      </c>
      <c r="C7" s="24" t="s">
        <v>72</v>
      </c>
      <c r="D7" s="13" t="s">
        <v>4</v>
      </c>
      <c r="E7" s="5"/>
      <c r="F7" s="5">
        <v>0</v>
      </c>
      <c r="G7" s="14">
        <v>160</v>
      </c>
      <c r="H7" s="5">
        <f t="shared" ref="H7" si="2">SUM((E7)-(F7))</f>
        <v>0</v>
      </c>
      <c r="I7" s="15">
        <f t="shared" ref="I7" si="3">PRODUCT(H7*G7)</f>
        <v>0</v>
      </c>
      <c r="J7" s="11"/>
    </row>
    <row r="8" spans="1:10" customFormat="1" x14ac:dyDescent="0.2">
      <c r="H8" s="25" t="s">
        <v>73</v>
      </c>
      <c r="I8" s="26">
        <f>SUM(I3:I7)</f>
        <v>0</v>
      </c>
    </row>
    <row r="9" spans="1:10" customFormat="1" ht="12.75" x14ac:dyDescent="0.2"/>
    <row r="10" spans="1:10" customFormat="1" ht="12.75" x14ac:dyDescent="0.2"/>
    <row r="11" spans="1:10" customFormat="1" ht="12.75" x14ac:dyDescent="0.2"/>
    <row r="12" spans="1:10" customFormat="1" ht="12.75" x14ac:dyDescent="0.2"/>
    <row r="13" spans="1:10" customFormat="1" ht="12.75" x14ac:dyDescent="0.2"/>
    <row r="14" spans="1:10" customFormat="1" ht="12.75" x14ac:dyDescent="0.2"/>
    <row r="15" spans="1:10" customFormat="1" ht="12.75" x14ac:dyDescent="0.2"/>
    <row r="16" spans="1:10" customFormat="1" ht="12.75" x14ac:dyDescent="0.2"/>
    <row r="17" spans="4:4" customFormat="1" ht="12.75" x14ac:dyDescent="0.2">
      <c r="D17" s="20"/>
    </row>
    <row r="18" spans="4:4" customFormat="1" ht="12.75" x14ac:dyDescent="0.2">
      <c r="D18" s="20"/>
    </row>
    <row r="19" spans="4:4" customFormat="1" ht="12.75" x14ac:dyDescent="0.2">
      <c r="D19" s="20"/>
    </row>
    <row r="20" spans="4:4" customFormat="1" ht="12.75" x14ac:dyDescent="0.2">
      <c r="D20" s="20"/>
    </row>
    <row r="21" spans="4:4" customFormat="1" ht="12.75" x14ac:dyDescent="0.2">
      <c r="D21" s="20"/>
    </row>
    <row r="22" spans="4:4" customFormat="1" ht="12.75" x14ac:dyDescent="0.2">
      <c r="D22" s="20"/>
    </row>
    <row r="23" spans="4:4" customFormat="1" ht="12.75" x14ac:dyDescent="0.2">
      <c r="D23" s="20"/>
    </row>
  </sheetData>
  <conditionalFormatting sqref="B1:B6">
    <cfRule type="duplicateValues" dxfId="0" priority="1"/>
  </conditionalFormatting>
  <pageMargins left="0.7" right="0.7" top="0.75" bottom="0.75" header="0.3" footer="0.3"/>
  <pageSetup scale="58" fitToHeight="0" orientation="portrait" horizontalDpi="1200" verticalDpi="1200" r:id="rId1"/>
  <headerFooter>
    <oddHeader>&amp;CTOOL KIT, SMALL ARMS
TK-2111A</oddHeader>
    <oddFooter>&amp;LINITIALS:_______________
DATE:_________________&amp;REnclosure (5)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AN-PEQ-15</vt:lpstr>
      <vt:lpstr>NVG</vt:lpstr>
      <vt:lpstr>M4</vt:lpstr>
      <vt:lpstr>M16</vt:lpstr>
      <vt:lpstr>LBS</vt:lpstr>
      <vt:lpstr>TOOL KIT</vt:lpstr>
    </vt:vector>
  </TitlesOfParts>
  <Company>USMC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Petzold SSgt Adam C</cp:lastModifiedBy>
  <cp:lastPrinted>2013-08-12T15:02:25Z</cp:lastPrinted>
  <dcterms:created xsi:type="dcterms:W3CDTF">2009-03-06T20:14:29Z</dcterms:created>
  <dcterms:modified xsi:type="dcterms:W3CDTF">2015-05-05T15:30:45Z</dcterms:modified>
</cp:coreProperties>
</file>